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d.docs.live.net/2aed289489310096/Área de Trabalho/DEMANDA/EDUCAÇÃO/PROCESSO 18/"/>
    </mc:Choice>
  </mc:AlternateContent>
  <xr:revisionPtr revIDLastSave="0" documentId="8_{9649DFD0-817B-4667-A647-51FB70C3D6EA}" xr6:coauthVersionLast="47" xr6:coauthVersionMax="47" xr10:uidLastSave="{00000000-0000-0000-0000-000000000000}"/>
  <bookViews>
    <workbookView xWindow="-108" yWindow="-108" windowWidth="23256" windowHeight="12456" tabRatio="318" xr2:uid="{00000000-000D-0000-FFFF-FFFF00000000}"/>
  </bookViews>
  <sheets>
    <sheet name="MAPACOT" sheetId="1" r:id="rId1"/>
  </sheets>
  <definedNames>
    <definedName name="_xlnm._FilterDatabase" localSheetId="0" hidden="1">MAPACOT!$A$4:$N$25</definedName>
    <definedName name="_xlnm.Print_Area" localSheetId="0">MAPACOT!$A$1:$N$28</definedName>
    <definedName name="OLE_LINK1" localSheetId="0">MAPACOT!#REF!</definedName>
  </definedNames>
  <calcPr calcId="191029"/>
</workbook>
</file>

<file path=xl/calcChain.xml><?xml version="1.0" encoding="utf-8"?>
<calcChain xmlns="http://schemas.openxmlformats.org/spreadsheetml/2006/main">
  <c r="L10" i="1" l="1"/>
  <c r="L8" i="1"/>
  <c r="L12" i="1"/>
  <c r="O11" i="1"/>
  <c r="M11" i="1" s="1"/>
  <c r="N11" i="1" s="1"/>
  <c r="L11" i="1"/>
  <c r="O9" i="1"/>
  <c r="M9" i="1" s="1"/>
  <c r="N9" i="1" s="1"/>
  <c r="L9" i="1"/>
  <c r="O7" i="1"/>
  <c r="M7" i="1" s="1"/>
  <c r="N7" i="1" s="1"/>
  <c r="L7" i="1"/>
  <c r="O5" i="1"/>
  <c r="M5" i="1" s="1"/>
  <c r="N5" i="1" s="1"/>
  <c r="L5" i="1"/>
  <c r="B26" i="1"/>
  <c r="A7" i="1"/>
  <c r="A9" i="1" s="1"/>
  <c r="A11" i="1" s="1"/>
  <c r="N13" i="1" l="1"/>
  <c r="L6" i="1"/>
</calcChain>
</file>

<file path=xl/sharedStrings.xml><?xml version="1.0" encoding="utf-8"?>
<sst xmlns="http://schemas.openxmlformats.org/spreadsheetml/2006/main" count="68" uniqueCount="44">
  <si>
    <t>ITEM</t>
  </si>
  <si>
    <t>DESCRIÇÃO</t>
  </si>
  <si>
    <t>RAZÃO SOCIAL*</t>
  </si>
  <si>
    <t>CNPJ*</t>
  </si>
  <si>
    <t>DT. PESQ.*</t>
  </si>
  <si>
    <t>COTAÇÃO 1</t>
  </si>
  <si>
    <t>COTAÇÃO 2</t>
  </si>
  <si>
    <t>VALOR TOTAL DO FORNECEDOR</t>
  </si>
  <si>
    <t>VALOR MÉDIO TOTAL</t>
  </si>
  <si>
    <t>QUANT.</t>
  </si>
  <si>
    <t>UND.</t>
  </si>
  <si>
    <t>VALOR MÉDIO UNITÁRIO</t>
  </si>
  <si>
    <t>Data:</t>
  </si>
  <si>
    <t>VALOR UNT</t>
  </si>
  <si>
    <t>Responsável pela Pesquisa de Preços:</t>
  </si>
  <si>
    <t>BANCO DE PREÇOS</t>
  </si>
  <si>
    <t>---------------</t>
  </si>
  <si>
    <t>Link p/ IN:</t>
  </si>
  <si>
    <t>ANÁLISE CRÍTICA DE VALORES ORÇADOS</t>
  </si>
  <si>
    <r>
      <t xml:space="preserve">B) </t>
    </r>
    <r>
      <rPr>
        <sz val="11"/>
        <color rgb="FF000000"/>
        <rFont val="Calibri"/>
        <family val="2"/>
      </rPr>
      <t>Cite os itens que tiveram valores enquadrados no item acima (valor inexequível, inconsistente, etc) :</t>
    </r>
  </si>
  <si>
    <r>
      <rPr>
        <b/>
        <sz val="11"/>
        <color rgb="FF000000"/>
        <rFont val="Calibri"/>
        <family val="2"/>
      </rPr>
      <t>D)</t>
    </r>
    <r>
      <rPr>
        <sz val="11"/>
        <color rgb="FF000000"/>
        <rFont val="Calibri"/>
        <family val="2"/>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family val="2"/>
      </rPr>
      <t>SIM</t>
    </r>
    <r>
      <rPr>
        <sz val="11"/>
        <color rgb="FF000000"/>
        <rFont val="Calibri"/>
        <family val="2"/>
      </rPr>
      <t xml:space="preserve"> ( )   ( ) </t>
    </r>
    <r>
      <rPr>
        <b/>
        <sz val="11"/>
        <color rgb="FF000000"/>
        <rFont val="Calibri"/>
        <family val="2"/>
      </rPr>
      <t>NÃO</t>
    </r>
  </si>
  <si>
    <t>CATMAT CATSER</t>
  </si>
  <si>
    <r>
      <t xml:space="preserve">PARÂMETRO DE PESQUISA </t>
    </r>
    <r>
      <rPr>
        <b/>
        <vertAlign val="superscript"/>
        <sz val="8"/>
        <color indexed="8"/>
        <rFont val="Calibri"/>
        <family val="2"/>
        <charset val="1"/>
      </rPr>
      <t>(1)</t>
    </r>
  </si>
  <si>
    <t>OBS: O sistema Banco de Preços se equipara ao Painel de Preços, pois possibilita a busca e filtragem das licitações dos diversos órgãos e entidades públicas, porém com um sistema mais fácil e intuitivo para geração do preço de referência.</t>
  </si>
  <si>
    <t>Declaro para todos os fins de direito, que realizei pesquisa de preços para futura aquisição/contratação dos itens presentes neste processo licitatório, que o preço de referência foi formado nos ditames da INSTRUÇÃO NORMATIVA SEGES/ME Nº 65/2021, conforme o artigo 5º e seus incisos, devidamente apontados na planilha acima.
Assim, afirmo que me responsabilizo pelo levantamento dos preços de acordo com a descrição dos itens.</t>
  </si>
  <si>
    <t>VALOR TOTAL ESTIMADO</t>
  </si>
  <si>
    <r>
      <rPr>
        <b/>
        <sz val="11"/>
        <color rgb="FF000000"/>
        <rFont val="Calibri"/>
        <family val="2"/>
      </rPr>
      <t>E)</t>
    </r>
    <r>
      <rPr>
        <sz val="11"/>
        <color rgb="FF000000"/>
        <rFont val="Calibri"/>
        <family val="2"/>
      </rPr>
      <t xml:space="preserve"> Outras informações relacionadas as cotações:</t>
    </r>
  </si>
  <si>
    <r>
      <t xml:space="preserve">C) </t>
    </r>
    <r>
      <rPr>
        <sz val="11"/>
        <color rgb="FF000000"/>
        <rFont val="Calibri"/>
        <family val="2"/>
      </rPr>
      <t>Cite o(s) item(ns) e descreva os critérios fundamentados utilizados para desconsideração dos valores inexequíveis, inconsistentes ou excessivamente elevados.</t>
    </r>
    <r>
      <rPr>
        <b/>
        <sz val="11"/>
        <color indexed="8"/>
        <rFont val="Calibri"/>
        <family val="2"/>
      </rPr>
      <t xml:space="preserve">
</t>
    </r>
  </si>
  <si>
    <t>LEI</t>
  </si>
  <si>
    <t>→</t>
  </si>
  <si>
    <r>
      <rPr>
        <b/>
        <vertAlign val="subscript"/>
        <sz val="11"/>
        <color theme="0"/>
        <rFont val="Calibri"/>
        <family val="2"/>
      </rPr>
      <t xml:space="preserve"> (1)</t>
    </r>
    <r>
      <rPr>
        <b/>
        <sz val="11"/>
        <color theme="0"/>
        <rFont val="Calibri"/>
        <family val="2"/>
        <charset val="1"/>
      </rPr>
      <t xml:space="preserve"> Lei 14.133/2021</t>
    </r>
    <r>
      <rPr>
        <sz val="11"/>
        <color theme="0"/>
        <rFont val="Calibri"/>
        <family val="2"/>
        <charset val="1"/>
      </rPr>
      <t xml:space="preserve"> - Art. 5º da IN 65/2021. Opções: I,II, III, IV e V. Link p/ IN: https://www.in.gov.br/en/web/dou/-/instrucao-normativa-seges-/me-n-65-de-7-de-julho-de-2021-330673635 </t>
    </r>
  </si>
  <si>
    <r>
      <t xml:space="preserve"> (1) </t>
    </r>
    <r>
      <rPr>
        <b/>
        <sz val="11"/>
        <color theme="0"/>
        <rFont val="Calibri"/>
        <family val="2"/>
        <charset val="1"/>
      </rPr>
      <t>Lei 8.666/1993</t>
    </r>
    <r>
      <rPr>
        <sz val="11"/>
        <color theme="0"/>
        <rFont val="Calibri"/>
        <family val="2"/>
        <charset val="1"/>
      </rPr>
      <t xml:space="preserve"> - Art. 5º da IN 73/2020. Opções: I,II, III e IV. Link p/ IN: https://www.gov.br/compras/pt-br/acesso-a-informacao/legislacao/instrucoes-normativas/instrucao-normativa-no-73-de-5-de-agosto-de-2020</t>
    </r>
  </si>
  <si>
    <t xml:space="preserve"> (1) Lei 8.666/1993 - Art. 5º da IN 73/2020. Opções: I,II, III e IV. Link p/ IN: https://www.gov.br/compras/pt-br/acesso-a-informacao/legislacao/instrucoes-normativas/instrucao-normativa-no-73-de-5-de-agosto-de-2020</t>
  </si>
  <si>
    <t>MAPA GERAL DE COTAÇÕES</t>
  </si>
  <si>
    <t>PAINEL DE PREÇOS</t>
  </si>
  <si>
    <r>
      <t xml:space="preserve">NOTEBOOK – CONTENDO NO MÍNIMO: TELA DE LED DE 15,6 POLEGADAS NO MÍNIMO, HD SSD  DE 240GB OU SUPERIOR, PROCESSADOR CORE I3, 8ª GERAÇÃO OU SUPERIOR, COM  VELOCIDADE DE 2.1 GHZ OU SUPERIOR COM 4MB DE CACHE OU SUPERIOR, 4GB DE  MEMÓRIA RAM DD4 OU SUPERIOR, DRIVE, CONEXÃO USB, VGA, HDMI, WI-FI, LEITOR DE  CARTÃO, BLUETHOOTH, PORTA PARA CABO CONECTORES RJ45 10/100 MBPS, PLACA DE 
SOM 02 AUTOFALANTES DE 1.5W COM CERTIFICAÇÃO DOLBY ÁUDIO, COM FONTE DE  ALIMENTAÇÃO EXTERNA OU ALIMENTAÇÃO DIRETA BIVOLT 110/220V. GARANTIA DE 1 ANO  PARA O EQUIPAMENTO PELO FABRICANTE  E AGENTE VENDEDOR. PERSONALIZADO COM  A APLICAÇÃO DA ETIQUETA DA SEMED PALMARES – PE, CONFORME ANEXO.  </t>
    </r>
    <r>
      <rPr>
        <b/>
        <sz val="8"/>
        <color rgb="FF000000"/>
        <rFont val="Times New Roman"/>
        <family val="1"/>
      </rPr>
      <t>DESCRIÇÃO CATMAT:</t>
    </r>
    <r>
      <rPr>
        <sz val="8"/>
        <color rgb="FF000000"/>
        <rFont val="Times New Roman"/>
        <family val="1"/>
      </rPr>
      <t>NOTEBOOK, TELA:SUPERIOR A 14 POL, INTERATIVIDADE DA TELA:SEM INTERATIVIDADE,  MEMÓRIA RAM:SUPERIOR A 8 GB, NÚCLEOS POR PROCESSADOR:4 A 8, ARMAZENAMENTO HDD:SEM DISCO HDD  GB, ARMAZENAMENTO SSD:110 A 300, BATERIA:SUPERIOR A 4 CÉLULAS, ALIMENTAÇÃO:BIVOLT AUTOMÁTICA,  SISTEMA OPERACIONAL:PROPRIETÁRIO, GARANTIA ON SITE:12 MESES</t>
    </r>
  </si>
  <si>
    <r>
      <t xml:space="preserve">ESTABILIZADOR ELETRONICO DE TENSAO - POTENCIA: 1000 VA; TENSAO DE  ENTRADA: 115/127/220 VOLTS; TENSAO DE SAIDA: 115 VOLTS; TOMADAS DE SAIDA:  04 TOMADAS DE SAIDA NO PADRAO NBR VIGENTE; FREQUENCIA: 60 HZ; ACESSORIOS (1): SEM ACESSORIOS; . </t>
    </r>
    <r>
      <rPr>
        <b/>
        <sz val="8"/>
        <color theme="1"/>
        <rFont val="Calibri"/>
        <family val="2"/>
      </rPr>
      <t>DESCRIÇÃO CATMAT:</t>
    </r>
    <r>
      <rPr>
        <sz val="8"/>
        <color theme="1"/>
        <rFont val="Calibri"/>
        <family val="2"/>
      </rPr>
      <t>ESTABILIZADOR TENSÃO, TENSÃO ALIMENTAÇÃO  ENTRADA:BIVOLT V, CARACTERÍSTICAS ADICIONAIS:PROTEÇÃO CONTRA SOBRETENSÃO E SOBRECARGA/FILTRO DE, TIPO:NOBREAK SENOIDAL,  QUANTIDADE TOMADAS SAÍDA:4, TENSÃO SAÍDA:115 V, CAPACIDADE NOMINAL:1.200 KVA, BATERIA:SELADA</t>
    </r>
  </si>
  <si>
    <r>
      <t xml:space="preserve">LOUSA DIGITAL SUPERFICIE E DIMENSÕES MINÍMAS  ✓ APRESENTAR UMA SUPERFÍCIE ADEQUADA A OPERACIONALIZAÇÃO E PROJEÇÃO DE IMAGENS COM DIAGONAL MÍNIMA NO TAMANHO DE 110 POLEGADAS, EM WIDESCREEN ISTO É; NA PROPORÇÃO DE PROJEÇÃO DA LARGURA POR COMPRIMENTO DE 16:9, E 3 ANOS DE GARANTIA.  ✓ QUE O QUADRO INTERATIVO FUNCIONE COMO QUADRO BRANCO, PERMITINDO  ESCRITA COM CANETÃO, COMO TELA DE PROJEÇÃO E COMO LOUSA DIGITAL INTERATIVA.  ✓ QUE SEJA FEITO DE MATERIAL A PROVA DE UMIDADE E INSTALADO NA MESMA  ALTURA QUE UM QUADRO TRADICIONAL, PERMITINDO A ERGONOMIA A ESCRITA DO PROFESSOR E VISIBILIDADE AOS ALUNOS NA SALA.  ✓ APRESENTAR PORTABILIDADE DE TODOS OS COMPONENTES ELETRÔNICOS DA  SOLUÇÃO QUADRO INTERATIVO; FUNCIONALIDADES MÍNIMAS DA DIGITALIZAÇÃO  DISPOR DE MEIOS QUE PERMITA A DIGITALIZAÇÃO DAS INTERAÇÕES E ESCRITAS  FEITAS PELO USUÁRIO SOBRE A IMAGEM PROJETADA DE FORMA QUE:  ✓ QUE ESTE MEIO DE DIGITALIZAÇÃO, DIGITALIZE PELO MENOS 120 POSIÇÕES POR SEGUNDO COM ERRO INFERIOR A 1 MILÍMETRO;  ✓ QUE SOMBRAS GERADAS PELO USUÁRIO NA IMAGEM NÃO INTERFIRAM NESTE MEIO DE DIGITALIZAÇÃO;  ✓ QUE ESTE MEIO DE DIGITALIZAÇÃO TRANSMITA AS INFORMAÇÕES AO PROCESSADOR POR UMA CONEXÃO SEM FIO;  FUNCIONALIDADES MÍNIMAS DO SOFTWARE  ✓ QUE ESTE SOFTWARE SEJA CAPAZ DE CRIAR A IMAGEM DE UMA LOUSA VIRTUAL;  UND 100 UND 100  ✓ QUE O SOFTWARE PERMITA QUE O QUADRO INTERATIVO TENHA UMA BARRA VIRTUAL AO LONGO DE TODA SUA EXTENSÃO INFERIOR PERMITINDO AO PROFESSOR, EM QUALQUER POSIÇÃO AO LONGO DA LOUSA, COM UM ÚNICO TOQUE ARRASTAR O PAINEL VIRTUAL DA LOUSA PARA CIMA OU PARA BAIXO ATÉ  UMA ALTURA ERGONÔMICA PARA A ESCRITA (OU INTERAÇÃO), COMO A OBTIDA EM QUADROS COM PAINÉIS MÓVEIS;  ✓ QUE O SOFTWARE PERMITA QUE ESTA LOUSA VIRTUAL TENHA UMA BARRA  FLUTUANTE DE FERRAMENTAS E QUE NESTA BARRA FLUTUANTE CONSTEM AS  FERRAMENTAS: “CANETA E BORRACHA” COM VÁRIAS OPÇÕES DE CORES, ESPESSURAS DO TRAÇO E TAMANHO DE BORRACHA COM USO SIMILAR AO USO  EM UM QUADRO ANALÓGICO, ISTO É, COM A FERRAMENTA CANETA SELECIONADA  O PROFESSOR AO TOCAR NA LOUSA PASSA A ESCREVER, COM TINTA VIRTUAL, COMO FARIA TOCANDO A PONTA DE UMA CANETA OU COM O GIZ;  ✓ QUE ALÉM DAS FERRAMENTAS CANETA E BORRACHA NESTA BARRA FLUTUANTE,  O SOFTWARE PERMITA CRIAR UM COMPUTADOR “TOUCH” VIRTUAL, DENTRO DA  LOUSA, QUE É UMA CÓPIA ATIVA DO COMPUTADOR DO PROFESSOR; ✓ QUE ESTE  COMPUTADOR VIRTUAL, CÓPIA DO COMPUTADOR DO PROFESSOR, POSSA SER REDIMENSIONADO E MOVIMENTADO PELO PROFESSOR DE FORMA A PERMITIR A  MAIOR VISIBILIDADE POR TODOS OS ALUNOS DA CLASSE E FACILITAR A  INTERAÇÃO DO PROFESSOR COM OS CONTEÚDOS DIGITAIS;  ✓ QUE O COMPUTADOR DO PROFESSOR POSSA SER CONTROLADO PELO TOQUE  DO PROFESSOR SOBRE ÍCONES NESTE COMPUTADOR VIRTUAL, COMO FEITO EM  QUALQUER COMPUTADOR “TOUCH SCREEN”.  ✓ QUE O PROFESSOR POSSA MANTER ESTE COMPUTADOR VISÍVEL ENQUANTO ESCREVE COMENTÁRIOS NA LOUSA VIRTUAL. POR EXEMPLO, O PROFESSOR DEVE  SER CAPAZ DE APRESENTAR UM ARQUIVO TIPO “POWER POINT” NESTE  COMPUTADOR VIRTUAL E SIMULTANEAMENTE FAZER COMENTÁRIOS ADICIONAIS  NA LOUSA VIRTUAL.  ✓ QUE O PROFESSOR POSSA SELECIONAR QUALQUER REGIÃO OU DOCUMENTO  DENTRO DESTE COMPUTADOR VIRTUAL E ARRASTAR UMA CÓPIA DESTA REGIÃO  OU DOCUMENTO PARA DENTRO DA LOUSA GERANDO UMA IMAGEM DESTA REGIÃO OU DOCUMENTO NA LOUSA VIRTUAL SOBRE A QUAL O PROFESSOR PODE  ADICIONAR COMENTÁRIOS OU FAZER MODIFICAÇÕES. </t>
    </r>
    <r>
      <rPr>
        <b/>
        <sz val="8"/>
        <color theme="1"/>
        <rFont val="Calibri"/>
        <family val="2"/>
      </rPr>
      <t>DESCRIÇÃO CATMAT:  CONTROLADOR DE PROCESSO, CONTROLADOR DE PROCESSO</t>
    </r>
  </si>
  <si>
    <r>
      <t xml:space="preserve">A) </t>
    </r>
    <r>
      <rPr>
        <sz val="11"/>
        <color rgb="FF000000"/>
        <rFont val="Calibri"/>
        <family val="2"/>
      </rPr>
      <t xml:space="preserve">Alguma cotação foi desconsiderada por ser julgada com valor inexequível, inconsistente ou excessivamente elevado?    </t>
    </r>
    <r>
      <rPr>
        <b/>
        <sz val="11"/>
        <color rgb="FF000000"/>
        <rFont val="Calibri"/>
        <family val="2"/>
      </rPr>
      <t xml:space="preserve"> SIM </t>
    </r>
    <r>
      <rPr>
        <sz val="11"/>
        <color rgb="FF000000"/>
        <rFont val="Calibri"/>
        <family val="2"/>
      </rPr>
      <t xml:space="preserve">( )   (X ) </t>
    </r>
    <r>
      <rPr>
        <b/>
        <sz val="11"/>
        <color rgb="FF000000"/>
        <rFont val="Calibri"/>
        <family val="2"/>
      </rPr>
      <t>NÃO</t>
    </r>
  </si>
  <si>
    <t>THAIS CAVALCANTI GALVÃO</t>
  </si>
  <si>
    <t>MÉDIA</t>
  </si>
  <si>
    <t>MEDIANA</t>
  </si>
  <si>
    <t>MADIANA</t>
  </si>
  <si>
    <r>
      <t xml:space="preserve">COMPUTADOR DESKTOP COMPLETO MONITOR 19.5" LED; PS2 MOUSE E TECLADO;  CABO DE FORÇA E CABO DE VÍDEO ENTRADA VGA HDMI. PROCESSADOR A)  PROCESSADOR PADRÃO X86; E 4GB; 5º GERAÇÃO OU SUPERIOR; B) CAPAZ DE  PROCESSAR SISTEMAS OPERACIONAIS DE 32 E 64 BITS DE MERCADO; C) DEVE  CONTER PELO MENOS 4 (QUATRO) NÚCLEOS NO TOTAL, (MODELO REFERENCIA I CORE3 E AMD 3) D) FREQUÊNCIA DE OPERAÇÃO POR NÚCLEO DE 3.9 GHZ OU  SUPERIOR; H) NÃO SERÃO ACEITOS PROCESSADORES LANÇADOS NO MERCADO HÁ MAIS DE 30 (TRINTA) MESES, CONTADOS A PARTIR DA PUBLICAÇÃO DO EDITAL. I)  NÃO SERÃO ACEITOS PROCESSADORES DESCONTINUADOS, NEM PROCESSADORES CUJA FAMÍLIA FOI DESCONTINUADA DE FORMA GERAL, MAS ALGUNS MODELOS AINDA SÃO PRODUZIDOS; MEMÓRIA RAM DDR4 TOTAL 60 INSTALADA DE NO MÍNIMO 4 GB, COM EXPANSÃO ATE 16GB, HD 500GB. BIOS EM PORTUGUÊS OU INGLÊS, DESENVOLVIDA PELO PRÓPRIO FABRICANTE DO EQUIPAMENTO OU EM REGIME DE OEM, DEVIDAMENTE COMPROVADO; UNIDADE  DE MÍDIA ÓTICA UNIDADE DE DVD+/-RW INTERNA, COMPATÍVEL COM DVD+R, DVD R, DVD+RW, DVD-RW, CD-R, CD-RW E DVD; SATA 8X OU SUPERIOR. REDE: INTERFACE INTEGRADA NO PADRÃO MÍNIMO GIGABIT ETHERNET COM CONECTOR RJ45; SUPORTE COM SELEÇÃO AUTOMÁTICA AS VELOCIDADES DE 10/100/1000MBITS; SUPORTE NATIVO PARA A TECNOLOGIA WAKE ON LAN (WOL);  DEVE PERMITIR A INICIALIZAÇÃO DO EQUIPAMENTO POR COMANDO DE REDE  (WAKE-ON-LAN); POSSUIR INTERFACE DE REDE INTEGRADA IEEE 802.11 B/G/N;HOMOLOGADO PELA ANATEL HDMI ÁUDIO 5.1 3ª GERAÇÃO OU SUPERIOR POSSUIR SLOTS DE EXPANSÃO NA PARTE FRONTAL 2 (DUAS) PORTAS USB, SENDO NO MÍNIMO 1 (UMA) USB (TIPO A) E 1 (UMA) USB (TIPO C); NA PARTE TRASEIRA 6(SEIS) PORTAS USB, SENDO NO MÍNIMO 2 (DUAS) USB (TIPO A); INTERFACE  BLUETOOTH 4.0 OU SUPERIOR; POSSUIR NO MÍNIMO 2 (DUAS) INTERFACE DE VÍDEO DIGITAIS, SENDO OBRIGATORIAMENTE NO MÍNIMO 1 (UMA) NO PADRÃO  DISPLAYPORT OU MINI DISPLAYPORT, E 1 (UMA) NO PADRÃO HDMI 2.0 OU SUPERIOR, NÃO SENDO ACEITO QUALQUER TIPO DE ADAPTAÇÃO PARA ESSA  EXIGÊNCIA; ÁUDIO: COMPATÍVEL COM O PADRÃO "HIGH DEF.  </t>
    </r>
    <r>
      <rPr>
        <b/>
        <sz val="8"/>
        <color theme="1"/>
        <rFont val="Times New Roman"/>
        <family val="1"/>
      </rPr>
      <t>DESCRIÇÃO CATMAT:</t>
    </r>
    <r>
      <rPr>
        <sz val="8"/>
        <color theme="1"/>
        <rFont val="Times New Roman"/>
        <family val="1"/>
      </rPr>
      <t xml:space="preserve"> MICROCOMPUTADOR, MEMÓRIA RAM:SUPERIOR A 8 GB, NÚCLEOS POR PROCESSADOR:4 A 8,  ARMAZENAMENTO HDD:ATÉ 500 GB, ARMAZENAMENTO SSD:SEM DISCO SSD, MONITOR:ATÉ 20 POL,  COMPONENTES ADICIONAIS:COM TECLADO E MOUSE, SISTEMA OPERACIONAL:PROPRIETÁRIO, GARANTIA ON  SITE:12 MESES, GABINETE:TORRE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</si>
</sst>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quot;R$&quot;\ #,##0.00"/>
    <numFmt numFmtId="165" formatCode="[$-F800]dddd\,\ mmmm\ dd\,\ yyyy"/>
  </numFmts>
  <fonts count="39" x14ac:knownFonts="1">
    <font>
      <sz val="11"/>
      <color indexed="8"/>
      <name val="Calibri"/>
      <family val="2"/>
      <charset val="1"/>
    </font>
    <font>
      <b/>
      <sz val="15"/>
      <color indexed="8"/>
      <name val="Calibri"/>
      <family val="2"/>
      <charset val="1"/>
    </font>
    <font>
      <b/>
      <sz val="8"/>
      <color indexed="8"/>
      <name val="Calibri"/>
      <family val="2"/>
      <charset val="1"/>
    </font>
    <font>
      <sz val="8"/>
      <color indexed="8"/>
      <name val="Calibri"/>
      <family val="2"/>
      <charset val="1"/>
    </font>
    <font>
      <b/>
      <vertAlign val="superscript"/>
      <sz val="8"/>
      <color indexed="8"/>
      <name val="Calibri"/>
      <family val="2"/>
      <charset val="1"/>
    </font>
    <font>
      <sz val="8"/>
      <name val="Arial"/>
      <family val="2"/>
      <charset val="1"/>
    </font>
    <font>
      <u/>
      <sz val="11"/>
      <color indexed="12"/>
      <name val="Calibri"/>
      <family val="2"/>
      <charset val="1"/>
    </font>
    <font>
      <u/>
      <sz val="8"/>
      <color indexed="12"/>
      <name val="Calibri"/>
      <family val="2"/>
      <charset val="1"/>
    </font>
    <font>
      <sz val="8"/>
      <color indexed="8"/>
      <name val="Calibri"/>
      <family val="2"/>
    </font>
    <font>
      <b/>
      <sz val="8"/>
      <color rgb="FF000000"/>
      <name val="Calibri"/>
      <family val="2"/>
      <scheme val="minor"/>
    </font>
    <font>
      <sz val="8"/>
      <name val="Calibri"/>
      <family val="2"/>
      <scheme val="minor"/>
    </font>
    <font>
      <sz val="8"/>
      <color indexed="8"/>
      <name val="Calibri"/>
      <family val="2"/>
      <scheme val="minor"/>
    </font>
    <font>
      <sz val="11"/>
      <color indexed="8"/>
      <name val="Calibri"/>
      <family val="2"/>
      <scheme val="minor"/>
    </font>
    <font>
      <b/>
      <sz val="8"/>
      <color indexed="8"/>
      <name val="Calibri"/>
      <family val="2"/>
      <scheme val="minor"/>
    </font>
    <font>
      <b/>
      <sz val="8"/>
      <color indexed="8"/>
      <name val="Calibri"/>
      <family val="2"/>
    </font>
    <font>
      <b/>
      <sz val="10"/>
      <color indexed="8"/>
      <name val="Calibri"/>
      <family val="2"/>
    </font>
    <font>
      <b/>
      <sz val="11"/>
      <color rgb="FF000000"/>
      <name val="Calibri"/>
      <family val="2"/>
    </font>
    <font>
      <sz val="11"/>
      <color indexed="8"/>
      <name val="Calibri"/>
      <family val="2"/>
    </font>
    <font>
      <b/>
      <sz val="11"/>
      <color indexed="8"/>
      <name val="Calibri"/>
      <family val="2"/>
    </font>
    <font>
      <sz val="11"/>
      <color rgb="FF000000"/>
      <name val="Calibri"/>
      <family val="2"/>
    </font>
    <font>
      <b/>
      <sz val="12"/>
      <color theme="0"/>
      <name val="Calibri"/>
      <family val="2"/>
    </font>
    <font>
      <sz val="8"/>
      <color rgb="FFFF0000"/>
      <name val="Calibri"/>
      <family val="2"/>
    </font>
    <font>
      <sz val="10"/>
      <color indexed="8"/>
      <name val="Calibri"/>
      <family val="2"/>
    </font>
    <font>
      <sz val="7"/>
      <color indexed="8"/>
      <name val="Arial"/>
      <family val="2"/>
    </font>
    <font>
      <b/>
      <sz val="6"/>
      <color indexed="8"/>
      <name val="Calibri"/>
      <family val="2"/>
      <charset val="1"/>
    </font>
    <font>
      <b/>
      <sz val="12"/>
      <color indexed="8"/>
      <name val="Calibri"/>
      <family val="2"/>
    </font>
    <font>
      <sz val="11"/>
      <color theme="0"/>
      <name val="Calibri"/>
      <family val="2"/>
    </font>
    <font>
      <b/>
      <sz val="16"/>
      <color theme="0"/>
      <name val="Calibri"/>
      <family val="2"/>
    </font>
    <font>
      <sz val="11"/>
      <color theme="0"/>
      <name val="Calibri"/>
      <family val="2"/>
      <charset val="1"/>
    </font>
    <font>
      <b/>
      <sz val="11"/>
      <color theme="0"/>
      <name val="Calibri"/>
      <family val="2"/>
      <charset val="1"/>
    </font>
    <font>
      <sz val="9"/>
      <color indexed="8"/>
      <name val="Calibri"/>
      <family val="2"/>
    </font>
    <font>
      <b/>
      <vertAlign val="subscript"/>
      <sz val="11"/>
      <color theme="0"/>
      <name val="Calibri"/>
      <family val="2"/>
    </font>
    <font>
      <sz val="8"/>
      <color rgb="FF000000"/>
      <name val="Times New Roman"/>
      <family val="1"/>
    </font>
    <font>
      <b/>
      <sz val="8"/>
      <color rgb="FF000000"/>
      <name val="Times New Roman"/>
      <family val="1"/>
    </font>
    <font>
      <sz val="8"/>
      <color theme="1"/>
      <name val="Calibri"/>
      <family val="2"/>
    </font>
    <font>
      <b/>
      <sz val="8"/>
      <color theme="1"/>
      <name val="Calibri"/>
      <family val="2"/>
    </font>
    <font>
      <sz val="8"/>
      <color theme="1"/>
      <name val="Times New Roman"/>
      <family val="1"/>
    </font>
    <font>
      <b/>
      <sz val="8"/>
      <color theme="1"/>
      <name val="Times New Roman"/>
      <family val="1"/>
    </font>
    <font>
      <sz val="11"/>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39997558519241921"/>
        <bgColor indexed="64"/>
      </patternFill>
    </fill>
  </fills>
  <borders count="2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111">
    <xf numFmtId="0" fontId="0" fillId="0" borderId="0" xfId="0"/>
    <xf numFmtId="0" fontId="1" fillId="0" borderId="0" xfId="0" applyFont="1" applyAlignment="1" applyProtection="1">
      <alignment vertical="center"/>
      <protection locked="0"/>
    </xf>
    <xf numFmtId="0" fontId="0" fillId="0" borderId="0" xfId="0"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1"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Alignment="1" applyProtection="1">
      <alignment horizontal="right"/>
      <protection locked="0"/>
    </xf>
    <xf numFmtId="0" fontId="3" fillId="0" borderId="0" xfId="0" applyFont="1" applyProtection="1">
      <protection locked="0"/>
    </xf>
    <xf numFmtId="0" fontId="2" fillId="0" borderId="0" xfId="0" applyFont="1" applyAlignment="1" applyProtection="1">
      <alignment horizontal="center" vertical="center"/>
      <protection locked="0"/>
    </xf>
    <xf numFmtId="4" fontId="3" fillId="0" borderId="1" xfId="0" applyNumberFormat="1" applyFont="1" applyBorder="1" applyAlignment="1" applyProtection="1">
      <alignment horizontal="justify" vertical="center" wrapText="1"/>
      <protection locked="0"/>
    </xf>
    <xf numFmtId="0" fontId="10" fillId="0" borderId="1" xfId="0" quotePrefix="1"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horizontal="center" vertical="center"/>
      <protection locked="0"/>
    </xf>
    <xf numFmtId="0" fontId="7" fillId="0" borderId="0" xfId="1" applyFont="1" applyProtection="1">
      <protection locked="0"/>
    </xf>
    <xf numFmtId="4" fontId="3" fillId="0" borderId="0" xfId="0" applyNumberFormat="1" applyFont="1" applyAlignment="1" applyProtection="1">
      <alignment horizontal="center"/>
      <protection locked="0"/>
    </xf>
    <xf numFmtId="4" fontId="3" fillId="0" borderId="3" xfId="0" applyNumberFormat="1" applyFont="1" applyBorder="1" applyAlignment="1" applyProtection="1">
      <alignment horizontal="justify" vertical="center" wrapText="1"/>
      <protection locked="0"/>
    </xf>
    <xf numFmtId="0" fontId="10"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protection locked="0"/>
    </xf>
    <xf numFmtId="164" fontId="5" fillId="0" borderId="3"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8" fontId="3" fillId="0" borderId="0" xfId="0" applyNumberFormat="1" applyFont="1" applyAlignment="1" applyProtection="1">
      <alignment horizontal="center" vertical="center"/>
      <protection locked="0"/>
    </xf>
    <xf numFmtId="8" fontId="3" fillId="0" borderId="0" xfId="0" applyNumberFormat="1" applyFont="1" applyAlignment="1" applyProtection="1">
      <alignment horizontal="center"/>
      <protection locked="0"/>
    </xf>
    <xf numFmtId="8" fontId="7" fillId="0" borderId="0" xfId="1" applyNumberFormat="1" applyFont="1" applyProtection="1">
      <protection locked="0"/>
    </xf>
    <xf numFmtId="4" fontId="2" fillId="0" borderId="0" xfId="0" applyNumberFormat="1" applyFont="1" applyAlignment="1" applyProtection="1">
      <alignment horizontal="center"/>
      <protection locked="0"/>
    </xf>
    <xf numFmtId="0" fontId="17" fillId="0" borderId="0" xfId="0" applyFont="1" applyProtection="1">
      <protection locked="0"/>
    </xf>
    <xf numFmtId="0" fontId="15" fillId="0" borderId="0" xfId="0" applyFont="1" applyProtection="1">
      <protection locked="0"/>
    </xf>
    <xf numFmtId="0" fontId="6" fillId="0" borderId="0" xfId="1" applyProtection="1">
      <protection locked="0"/>
    </xf>
    <xf numFmtId="0" fontId="15" fillId="0" borderId="3" xfId="0" applyFont="1" applyBorder="1" applyAlignment="1" applyProtection="1">
      <alignment vertical="center"/>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12" fillId="0" borderId="0" xfId="0" applyFont="1" applyAlignment="1" applyProtection="1">
      <alignment horizontal="center"/>
      <protection locked="0"/>
    </xf>
    <xf numFmtId="0" fontId="10"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14" fontId="3" fillId="0" borderId="17" xfId="0" applyNumberFormat="1" applyFont="1" applyBorder="1" applyAlignment="1" applyProtection="1">
      <alignment horizontal="center" vertical="center"/>
      <protection locked="0"/>
    </xf>
    <xf numFmtId="164" fontId="25" fillId="0" borderId="16" xfId="0" applyNumberFormat="1" applyFont="1" applyBorder="1" applyAlignment="1" applyProtection="1">
      <alignment horizontal="center" vertical="center"/>
      <protection locked="0"/>
    </xf>
    <xf numFmtId="0" fontId="27" fillId="4" borderId="0" xfId="0" applyFont="1" applyFill="1" applyProtection="1">
      <protection locked="0"/>
    </xf>
    <xf numFmtId="0" fontId="28" fillId="0" borderId="0" xfId="0" applyFont="1" applyProtection="1">
      <protection locked="0"/>
    </xf>
    <xf numFmtId="0" fontId="28" fillId="0" borderId="0" xfId="0" applyFont="1" applyAlignment="1" applyProtection="1">
      <alignment horizontal="center"/>
      <protection locked="0"/>
    </xf>
    <xf numFmtId="0" fontId="28" fillId="0" borderId="0" xfId="0" applyFont="1" applyAlignment="1" applyProtection="1">
      <alignment horizontal="left"/>
      <protection locked="0"/>
    </xf>
    <xf numFmtId="0" fontId="26" fillId="0" borderId="0" xfId="0" applyFont="1" applyProtection="1">
      <protection locked="0"/>
    </xf>
    <xf numFmtId="0" fontId="2" fillId="5" borderId="5" xfId="0" applyFont="1" applyFill="1" applyBorder="1" applyAlignment="1" applyProtection="1">
      <alignment vertical="center"/>
      <protection locked="0"/>
    </xf>
    <xf numFmtId="0" fontId="2" fillId="5" borderId="6"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protection locked="0"/>
    </xf>
    <xf numFmtId="0" fontId="24" fillId="5" borderId="6" xfId="0" applyFont="1" applyFill="1" applyBorder="1" applyAlignment="1" applyProtection="1">
      <alignment horizontal="center" vertical="center" wrapText="1"/>
      <protection locked="0"/>
    </xf>
    <xf numFmtId="0" fontId="2" fillId="5" borderId="6" xfId="0" applyFont="1" applyFill="1" applyBorder="1" applyAlignment="1" applyProtection="1">
      <alignment vertical="center" wrapText="1"/>
      <protection locked="0"/>
    </xf>
    <xf numFmtId="0" fontId="13" fillId="5" borderId="6" xfId="0" applyFont="1" applyFill="1" applyBorder="1" applyAlignment="1" applyProtection="1">
      <alignment horizontal="center" vertical="center"/>
      <protection locked="0"/>
    </xf>
    <xf numFmtId="0" fontId="2" fillId="5" borderId="6" xfId="0" applyFont="1" applyFill="1" applyBorder="1" applyAlignment="1" applyProtection="1">
      <alignment horizontal="right" vertical="center"/>
      <protection locked="0"/>
    </xf>
    <xf numFmtId="0" fontId="9" fillId="5" borderId="6" xfId="0" applyFont="1" applyFill="1" applyBorder="1" applyAlignment="1" applyProtection="1">
      <alignment horizontal="center" vertical="center" wrapText="1"/>
      <protection locked="0"/>
    </xf>
    <xf numFmtId="0" fontId="9" fillId="5" borderId="7"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3" fillId="7" borderId="17" xfId="0" applyFont="1" applyFill="1" applyBorder="1" applyAlignment="1" applyProtection="1">
      <alignment horizontal="center" vertical="center"/>
      <protection locked="0"/>
    </xf>
    <xf numFmtId="0" fontId="10" fillId="0" borderId="3" xfId="0" quotePrefix="1" applyFont="1" applyBorder="1" applyAlignment="1" applyProtection="1">
      <alignment horizontal="center" vertical="center"/>
      <protection locked="0"/>
    </xf>
    <xf numFmtId="164" fontId="7" fillId="0" borderId="0" xfId="1" applyNumberFormat="1" applyFont="1" applyProtection="1">
      <protection locked="0"/>
    </xf>
    <xf numFmtId="0" fontId="19" fillId="0" borderId="3" xfId="0" applyFont="1" applyBorder="1" applyAlignment="1" applyProtection="1">
      <alignment horizontal="justify" vertical="top" wrapText="1"/>
      <protection locked="0"/>
    </xf>
    <xf numFmtId="0" fontId="18" fillId="0" borderId="3" xfId="0" applyFont="1" applyBorder="1" applyAlignment="1" applyProtection="1">
      <alignment horizontal="justify" vertical="top" wrapText="1"/>
      <protection locked="0"/>
    </xf>
    <xf numFmtId="0" fontId="30" fillId="0" borderId="26" xfId="0" applyFont="1" applyBorder="1" applyAlignment="1" applyProtection="1">
      <alignment horizont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22" fillId="0" borderId="0" xfId="0" applyFont="1" applyAlignment="1" applyProtection="1">
      <alignment horizontal="justify" wrapText="1"/>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protection locked="0"/>
    </xf>
    <xf numFmtId="0" fontId="18" fillId="0" borderId="3" xfId="0" applyFont="1" applyBorder="1" applyAlignment="1" applyProtection="1">
      <alignment horizontal="left" vertical="center"/>
      <protection locked="0"/>
    </xf>
    <xf numFmtId="0" fontId="18" fillId="0" borderId="3" xfId="0" applyFont="1" applyBorder="1" applyAlignment="1" applyProtection="1">
      <alignment horizontal="left" vertical="top"/>
      <protection locked="0"/>
    </xf>
    <xf numFmtId="0" fontId="18" fillId="0" borderId="3" xfId="0" applyFont="1" applyBorder="1" applyAlignment="1" applyProtection="1">
      <alignment horizontal="left" vertical="top" wrapText="1"/>
      <protection locked="0"/>
    </xf>
    <xf numFmtId="0" fontId="3" fillId="0" borderId="0" xfId="0" applyFont="1" applyAlignment="1" applyProtection="1">
      <alignment horizontal="center" vertical="center"/>
      <protection locked="0"/>
    </xf>
    <xf numFmtId="165" fontId="22" fillId="0" borderId="12" xfId="0" applyNumberFormat="1" applyFont="1" applyBorder="1" applyAlignment="1" applyProtection="1">
      <alignment horizontal="left" vertical="center"/>
      <protection locked="0"/>
    </xf>
    <xf numFmtId="165" fontId="22" fillId="0" borderId="13" xfId="0" applyNumberFormat="1" applyFont="1" applyBorder="1" applyAlignment="1" applyProtection="1">
      <alignment horizontal="left" vertical="center"/>
      <protection locked="0"/>
    </xf>
    <xf numFmtId="165" fontId="22" fillId="0" borderId="14" xfId="0" applyNumberFormat="1" applyFont="1" applyBorder="1" applyAlignment="1" applyProtection="1">
      <alignment horizontal="left" vertical="center"/>
      <protection locked="0"/>
    </xf>
    <xf numFmtId="0" fontId="23" fillId="0" borderId="15" xfId="0" applyFont="1" applyBorder="1" applyAlignment="1">
      <alignment horizontal="center"/>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0" fillId="0" borderId="3" xfId="0" applyBorder="1" applyAlignment="1" applyProtection="1">
      <alignment horizontal="justify" vertical="center" wrapText="1"/>
      <protection locked="0"/>
    </xf>
    <xf numFmtId="0" fontId="1" fillId="5" borderId="12"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5" borderId="14" xfId="0" applyFont="1" applyFill="1" applyBorder="1" applyAlignment="1" applyProtection="1">
      <alignment horizontal="center" vertical="center"/>
      <protection locked="0"/>
    </xf>
    <xf numFmtId="164" fontId="8" fillId="0" borderId="2" xfId="0" applyNumberFormat="1" applyFont="1" applyBorder="1" applyAlignment="1" applyProtection="1">
      <alignment horizontal="center" vertical="center"/>
      <protection locked="0"/>
    </xf>
    <xf numFmtId="164" fontId="8" fillId="0" borderId="4" xfId="0" applyNumberFormat="1" applyFont="1" applyBorder="1" applyAlignment="1" applyProtection="1">
      <alignment horizontal="center" vertical="center"/>
      <protection locked="0"/>
    </xf>
    <xf numFmtId="164" fontId="8" fillId="0" borderId="10" xfId="0" applyNumberFormat="1" applyFont="1" applyBorder="1" applyAlignment="1" applyProtection="1">
      <alignment horizontal="center" vertical="center"/>
      <protection locked="0"/>
    </xf>
    <xf numFmtId="164" fontId="8" fillId="0" borderId="11" xfId="0" applyNumberFormat="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34" fillId="0" borderId="17" xfId="0" applyFont="1" applyBorder="1" applyAlignment="1" applyProtection="1">
      <alignment horizontal="center" vertical="center" wrapText="1"/>
      <protection locked="0"/>
    </xf>
    <xf numFmtId="0" fontId="34" fillId="0" borderId="27"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4" fillId="0" borderId="2" xfId="0" applyFont="1" applyBorder="1" applyAlignment="1" applyProtection="1">
      <alignment vertical="center" wrapText="1"/>
      <protection locked="0"/>
    </xf>
    <xf numFmtId="0" fontId="34" fillId="0" borderId="4" xfId="0" applyFont="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2" fillId="0" borderId="2" xfId="0" applyFont="1" applyBorder="1" applyAlignment="1" applyProtection="1">
      <alignment vertical="center" wrapText="1"/>
      <protection locked="0"/>
    </xf>
    <xf numFmtId="0" fontId="0" fillId="0" borderId="4" xfId="0" applyBorder="1" applyProtection="1">
      <protection locked="0"/>
    </xf>
    <xf numFmtId="0" fontId="36" fillId="0" borderId="2" xfId="0" applyFont="1" applyBorder="1" applyAlignment="1" applyProtection="1">
      <alignment vertical="center" wrapText="1"/>
      <protection locked="0"/>
    </xf>
    <xf numFmtId="0" fontId="38" fillId="0" borderId="4" xfId="0" applyFont="1" applyBorder="1" applyProtection="1">
      <protection locked="0"/>
    </xf>
    <xf numFmtId="0" fontId="0" fillId="0" borderId="4" xfId="0" applyBorder="1" applyAlignment="1" applyProtection="1">
      <alignment horizontal="center"/>
      <protection locked="0"/>
    </xf>
  </cellXfs>
  <cellStyles count="2">
    <cellStyle name="Hi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32"/>
  <sheetViews>
    <sheetView tabSelected="1" topLeftCell="A10" zoomScale="70" zoomScaleNormal="70" zoomScaleSheetLayoutView="110" workbookViewId="0">
      <selection activeCell="C11" sqref="C11:C12"/>
    </sheetView>
  </sheetViews>
  <sheetFormatPr defaultColWidth="8.5546875" defaultRowHeight="14.4" x14ac:dyDescent="0.3"/>
  <cols>
    <col min="1" max="1" width="4.6640625" style="2" customWidth="1"/>
    <col min="2" max="2" width="112.33203125" style="2" customWidth="1"/>
    <col min="3" max="3" width="6.33203125" style="33" bestFit="1" customWidth="1"/>
    <col min="4" max="4" width="4.88671875" style="2" bestFit="1" customWidth="1"/>
    <col min="5" max="5" width="9" style="2" customWidth="1"/>
    <col min="6" max="6" width="8.88671875" style="2" customWidth="1"/>
    <col min="7" max="7" width="29.6640625" style="34" customWidth="1"/>
    <col min="8" max="8" width="15.44140625" style="35" bestFit="1" customWidth="1"/>
    <col min="9" max="11" width="10.33203125" style="33" customWidth="1"/>
    <col min="12" max="12" width="12.6640625" style="33" bestFit="1" customWidth="1"/>
    <col min="13" max="13" width="12.109375" style="33" customWidth="1"/>
    <col min="14" max="14" width="17.88671875" style="32" customWidth="1"/>
    <col min="15" max="15" width="12.109375" style="2" customWidth="1"/>
    <col min="16" max="17" width="10" style="2" customWidth="1"/>
    <col min="18" max="19" width="12.109375" style="2" customWidth="1"/>
    <col min="20" max="20" width="11.6640625" style="2" customWidth="1"/>
    <col min="21" max="21" width="9.109375" style="2" customWidth="1"/>
    <col min="22" max="22" width="8.109375" style="2" customWidth="1"/>
    <col min="23" max="16384" width="8.5546875" style="2"/>
  </cols>
  <sheetData>
    <row r="2" spans="1:23" ht="17.100000000000001" customHeight="1" x14ac:dyDescent="0.3">
      <c r="A2" s="89" t="s">
        <v>33</v>
      </c>
      <c r="B2" s="90"/>
      <c r="C2" s="90"/>
      <c r="D2" s="90"/>
      <c r="E2" s="90"/>
      <c r="F2" s="90"/>
      <c r="G2" s="90"/>
      <c r="H2" s="90"/>
      <c r="I2" s="90"/>
      <c r="J2" s="90"/>
      <c r="K2" s="90"/>
      <c r="L2" s="90"/>
      <c r="M2" s="90"/>
      <c r="N2" s="91"/>
      <c r="O2" s="1"/>
      <c r="P2" s="1"/>
      <c r="Q2" s="1"/>
    </row>
    <row r="3" spans="1:23" ht="17.100000000000001" customHeight="1" thickBot="1" x14ac:dyDescent="0.35">
      <c r="A3" s="3"/>
      <c r="B3" s="3"/>
      <c r="C3" s="4"/>
      <c r="D3" s="3"/>
      <c r="E3" s="3"/>
      <c r="F3" s="3"/>
      <c r="G3" s="5"/>
      <c r="H3" s="6"/>
      <c r="I3" s="7"/>
      <c r="J3" s="7"/>
      <c r="K3" s="7"/>
      <c r="L3" s="7"/>
      <c r="M3" s="7"/>
      <c r="N3" s="8"/>
      <c r="O3" s="9"/>
      <c r="P3" s="9"/>
      <c r="Q3" s="9"/>
      <c r="R3" s="9"/>
      <c r="S3" s="9"/>
      <c r="T3" s="9"/>
      <c r="U3" s="9"/>
      <c r="V3" s="9"/>
      <c r="W3" s="9"/>
    </row>
    <row r="4" spans="1:23" ht="22.8" thickBot="1" x14ac:dyDescent="0.35">
      <c r="A4" s="45" t="s">
        <v>0</v>
      </c>
      <c r="B4" s="46" t="s">
        <v>1</v>
      </c>
      <c r="C4" s="47" t="s">
        <v>9</v>
      </c>
      <c r="D4" s="47" t="s">
        <v>10</v>
      </c>
      <c r="E4" s="48" t="s">
        <v>21</v>
      </c>
      <c r="F4" s="49"/>
      <c r="G4" s="47" t="s">
        <v>2</v>
      </c>
      <c r="H4" s="50" t="s">
        <v>3</v>
      </c>
      <c r="I4" s="46" t="s">
        <v>22</v>
      </c>
      <c r="J4" s="47" t="s">
        <v>4</v>
      </c>
      <c r="K4" s="51" t="s">
        <v>13</v>
      </c>
      <c r="L4" s="46" t="s">
        <v>7</v>
      </c>
      <c r="M4" s="52" t="s">
        <v>11</v>
      </c>
      <c r="N4" s="53" t="s">
        <v>8</v>
      </c>
      <c r="O4" s="4"/>
      <c r="P4" s="4"/>
      <c r="Q4" s="4"/>
      <c r="R4" s="4"/>
      <c r="S4" s="10"/>
    </row>
    <row r="5" spans="1:23" ht="66.599999999999994" customHeight="1" x14ac:dyDescent="0.3">
      <c r="A5" s="96">
        <v>1</v>
      </c>
      <c r="B5" s="106" t="s">
        <v>35</v>
      </c>
      <c r="C5" s="104">
        <v>60</v>
      </c>
      <c r="D5" s="62" t="s">
        <v>10</v>
      </c>
      <c r="E5" s="62">
        <v>478631</v>
      </c>
      <c r="F5" s="54" t="s">
        <v>5</v>
      </c>
      <c r="G5" s="11" t="s">
        <v>34</v>
      </c>
      <c r="H5" s="12" t="s">
        <v>16</v>
      </c>
      <c r="I5" s="13" t="s">
        <v>41</v>
      </c>
      <c r="J5" s="14">
        <v>45475</v>
      </c>
      <c r="K5" s="15">
        <v>3180</v>
      </c>
      <c r="L5" s="15">
        <f>C5*K5</f>
        <v>190800</v>
      </c>
      <c r="M5" s="92">
        <f>ROUND((O5/2),2)</f>
        <v>3016.57</v>
      </c>
      <c r="N5" s="94">
        <f>C5*M5</f>
        <v>180994.2</v>
      </c>
      <c r="O5" s="58">
        <f>SUM(K5:K6)</f>
        <v>6033.13</v>
      </c>
      <c r="P5" s="16"/>
      <c r="Q5" s="16"/>
      <c r="R5" s="16"/>
      <c r="S5" s="17"/>
    </row>
    <row r="6" spans="1:23" ht="130.80000000000001" customHeight="1" thickBot="1" x14ac:dyDescent="0.35">
      <c r="A6" s="97"/>
      <c r="B6" s="107"/>
      <c r="C6" s="105"/>
      <c r="D6" s="63"/>
      <c r="E6" s="63"/>
      <c r="F6" s="55" t="s">
        <v>6</v>
      </c>
      <c r="G6" s="18" t="s">
        <v>15</v>
      </c>
      <c r="H6" s="19"/>
      <c r="I6" s="20" t="s">
        <v>40</v>
      </c>
      <c r="J6" s="21">
        <v>45475</v>
      </c>
      <c r="K6" s="22">
        <v>2853.13</v>
      </c>
      <c r="L6" s="22">
        <f>C5*K6</f>
        <v>171187.80000000002</v>
      </c>
      <c r="M6" s="93"/>
      <c r="N6" s="95"/>
      <c r="O6" s="16"/>
      <c r="P6" s="16"/>
      <c r="Q6" s="16"/>
      <c r="R6" s="16"/>
      <c r="S6" s="17"/>
    </row>
    <row r="7" spans="1:23" ht="24.75" customHeight="1" x14ac:dyDescent="0.3">
      <c r="A7" s="96">
        <f>A5+1</f>
        <v>2</v>
      </c>
      <c r="B7" s="108" t="s">
        <v>43</v>
      </c>
      <c r="C7" s="104">
        <v>100</v>
      </c>
      <c r="D7" s="62" t="s">
        <v>10</v>
      </c>
      <c r="E7" s="62">
        <v>470802</v>
      </c>
      <c r="F7" s="54" t="s">
        <v>5</v>
      </c>
      <c r="G7" s="11" t="s">
        <v>34</v>
      </c>
      <c r="H7" s="12" t="s">
        <v>16</v>
      </c>
      <c r="I7" s="13" t="s">
        <v>41</v>
      </c>
      <c r="J7" s="14">
        <v>45476</v>
      </c>
      <c r="K7" s="15">
        <v>3900</v>
      </c>
      <c r="L7" s="15">
        <f>C7*K7</f>
        <v>390000</v>
      </c>
      <c r="M7" s="92">
        <f>ROUND((O7/2),2)</f>
        <v>3326.87</v>
      </c>
      <c r="N7" s="94">
        <f>C7*M7</f>
        <v>332687</v>
      </c>
      <c r="O7" s="58">
        <f>SUM(K7:K8)</f>
        <v>6653.73</v>
      </c>
      <c r="P7" s="24"/>
      <c r="Q7" s="23"/>
      <c r="R7" s="23"/>
      <c r="S7" s="17"/>
    </row>
    <row r="8" spans="1:23" ht="218.4" customHeight="1" thickBot="1" x14ac:dyDescent="0.35">
      <c r="A8" s="97"/>
      <c r="B8" s="109"/>
      <c r="C8" s="110"/>
      <c r="D8" s="63"/>
      <c r="E8" s="63"/>
      <c r="F8" s="55" t="s">
        <v>6</v>
      </c>
      <c r="G8" s="18" t="s">
        <v>15</v>
      </c>
      <c r="H8" s="19"/>
      <c r="I8" s="20" t="s">
        <v>40</v>
      </c>
      <c r="J8" s="21">
        <v>45475</v>
      </c>
      <c r="K8" s="22">
        <v>2753.73</v>
      </c>
      <c r="L8" s="22">
        <f>C7*K8</f>
        <v>275373</v>
      </c>
      <c r="M8" s="93"/>
      <c r="N8" s="95"/>
      <c r="O8" s="16"/>
      <c r="P8" s="25"/>
      <c r="Q8" s="7"/>
      <c r="R8" s="7"/>
      <c r="S8" s="17"/>
    </row>
    <row r="9" spans="1:23" ht="24.75" customHeight="1" x14ac:dyDescent="0.3">
      <c r="A9" s="96">
        <f t="shared" ref="A9" si="0">A7+1</f>
        <v>3</v>
      </c>
      <c r="B9" s="102" t="s">
        <v>36</v>
      </c>
      <c r="C9" s="104">
        <v>100</v>
      </c>
      <c r="D9" s="62" t="s">
        <v>10</v>
      </c>
      <c r="E9" s="62">
        <v>452467</v>
      </c>
      <c r="F9" s="54" t="s">
        <v>5</v>
      </c>
      <c r="G9" s="11" t="s">
        <v>34</v>
      </c>
      <c r="H9" s="12" t="s">
        <v>16</v>
      </c>
      <c r="I9" s="13" t="s">
        <v>41</v>
      </c>
      <c r="J9" s="14">
        <v>45476</v>
      </c>
      <c r="K9" s="15">
        <v>674.28</v>
      </c>
      <c r="L9" s="15">
        <f>C9*K9</f>
        <v>67428</v>
      </c>
      <c r="M9" s="92">
        <f>ROUND((O9/2),2)</f>
        <v>543.9</v>
      </c>
      <c r="N9" s="94">
        <f>C9*M9</f>
        <v>54390</v>
      </c>
      <c r="O9" s="58">
        <f>SUM(K9:K10)</f>
        <v>1087.8</v>
      </c>
      <c r="P9" s="26"/>
      <c r="Q9" s="16"/>
      <c r="R9" s="16"/>
      <c r="S9" s="17"/>
    </row>
    <row r="10" spans="1:23" ht="87.75" customHeight="1" thickBot="1" x14ac:dyDescent="0.35">
      <c r="A10" s="97"/>
      <c r="B10" s="103"/>
      <c r="C10" s="105"/>
      <c r="D10" s="63"/>
      <c r="E10" s="63"/>
      <c r="F10" s="56" t="s">
        <v>6</v>
      </c>
      <c r="G10" s="18" t="s">
        <v>15</v>
      </c>
      <c r="H10" s="36"/>
      <c r="I10" s="37" t="s">
        <v>40</v>
      </c>
      <c r="J10" s="38">
        <v>45475</v>
      </c>
      <c r="K10" s="22">
        <v>413.52</v>
      </c>
      <c r="L10" s="22">
        <f>C9*K10</f>
        <v>41352</v>
      </c>
      <c r="M10" s="93"/>
      <c r="N10" s="95"/>
      <c r="O10" s="16"/>
      <c r="P10" s="16"/>
      <c r="Q10" s="16"/>
      <c r="R10" s="16"/>
      <c r="S10" s="17"/>
    </row>
    <row r="11" spans="1:23" ht="60" customHeight="1" x14ac:dyDescent="0.3">
      <c r="A11" s="96">
        <f>A9+1</f>
        <v>4</v>
      </c>
      <c r="B11" s="98" t="s">
        <v>37</v>
      </c>
      <c r="C11" s="100">
        <v>100</v>
      </c>
      <c r="D11" s="64" t="s">
        <v>10</v>
      </c>
      <c r="E11" s="64">
        <v>70670</v>
      </c>
      <c r="F11" s="55" t="s">
        <v>5</v>
      </c>
      <c r="G11" s="11" t="s">
        <v>34</v>
      </c>
      <c r="H11" s="57" t="s">
        <v>16</v>
      </c>
      <c r="I11" s="20" t="s">
        <v>42</v>
      </c>
      <c r="J11" s="21">
        <v>45475</v>
      </c>
      <c r="K11" s="15">
        <v>9152.4</v>
      </c>
      <c r="L11" s="15">
        <f>C11*K11</f>
        <v>915240</v>
      </c>
      <c r="M11" s="92">
        <f>ROUND((O11/2),2)</f>
        <v>6455.45</v>
      </c>
      <c r="N11" s="94">
        <f>C11*M11</f>
        <v>645545</v>
      </c>
      <c r="O11" s="58">
        <f>SUM(K11:K12)</f>
        <v>12910.9</v>
      </c>
      <c r="P11" s="16"/>
      <c r="Q11" s="16"/>
      <c r="R11" s="16"/>
      <c r="S11" s="17"/>
    </row>
    <row r="12" spans="1:23" ht="253.8" customHeight="1" thickBot="1" x14ac:dyDescent="0.35">
      <c r="A12" s="97"/>
      <c r="B12" s="99"/>
      <c r="C12" s="101"/>
      <c r="D12" s="65"/>
      <c r="E12" s="65"/>
      <c r="F12" s="55" t="s">
        <v>6</v>
      </c>
      <c r="G12" s="18" t="s">
        <v>15</v>
      </c>
      <c r="H12" s="19"/>
      <c r="I12" s="20" t="s">
        <v>40</v>
      </c>
      <c r="J12" s="21">
        <v>45476</v>
      </c>
      <c r="K12" s="22">
        <v>3758.5</v>
      </c>
      <c r="L12" s="22">
        <f>C11*K12</f>
        <v>375850</v>
      </c>
      <c r="M12" s="93"/>
      <c r="N12" s="95"/>
      <c r="O12" s="16"/>
      <c r="P12" s="16"/>
      <c r="Q12" s="16"/>
      <c r="R12" s="16"/>
      <c r="S12" s="17"/>
    </row>
    <row r="13" spans="1:23" ht="17.100000000000001" customHeight="1" thickBot="1" x14ac:dyDescent="0.35">
      <c r="A13" s="67" t="s">
        <v>25</v>
      </c>
      <c r="B13" s="68"/>
      <c r="C13" s="68"/>
      <c r="D13" s="68"/>
      <c r="E13" s="68"/>
      <c r="F13" s="68"/>
      <c r="G13" s="68"/>
      <c r="H13" s="68"/>
      <c r="I13" s="68"/>
      <c r="J13" s="68"/>
      <c r="K13" s="68"/>
      <c r="L13" s="68"/>
      <c r="M13" s="69"/>
      <c r="N13" s="39">
        <f>SUM(N5:N12)</f>
        <v>1213616.2</v>
      </c>
      <c r="O13" s="9"/>
      <c r="P13" s="9"/>
      <c r="Q13" s="9"/>
      <c r="R13" s="3"/>
      <c r="S13" s="27"/>
    </row>
    <row r="14" spans="1:23" ht="17.100000000000001" customHeight="1" x14ac:dyDescent="0.4">
      <c r="A14" s="40" t="s">
        <v>29</v>
      </c>
      <c r="B14" s="61" t="s">
        <v>32</v>
      </c>
      <c r="C14" s="61"/>
      <c r="D14" s="61"/>
      <c r="E14" s="61"/>
      <c r="F14" s="61"/>
      <c r="G14" s="61"/>
      <c r="H14" s="61"/>
      <c r="I14" s="61"/>
      <c r="J14" s="61"/>
      <c r="K14" s="61"/>
      <c r="L14" s="61"/>
      <c r="M14" s="61"/>
      <c r="N14" s="61"/>
      <c r="O14" s="9"/>
      <c r="P14" s="9"/>
      <c r="Q14" s="9"/>
      <c r="R14" s="3"/>
      <c r="S14" s="27"/>
    </row>
    <row r="15" spans="1:23" ht="30" customHeight="1" x14ac:dyDescent="0.3">
      <c r="A15" s="66" t="s">
        <v>23</v>
      </c>
      <c r="B15" s="66"/>
      <c r="C15" s="66"/>
      <c r="D15" s="66"/>
      <c r="E15" s="66"/>
      <c r="F15" s="66"/>
      <c r="G15" s="66"/>
      <c r="H15" s="66"/>
      <c r="I15" s="66"/>
      <c r="J15" s="66"/>
      <c r="K15" s="66"/>
      <c r="L15" s="66"/>
      <c r="M15" s="66"/>
      <c r="N15" s="66"/>
      <c r="O15" s="9"/>
      <c r="P15" s="9"/>
      <c r="Q15" s="9"/>
      <c r="R15" s="3"/>
      <c r="S15" s="27"/>
    </row>
    <row r="16" spans="1:23" ht="17.100000000000001" customHeight="1" x14ac:dyDescent="0.3">
      <c r="A16" s="28"/>
      <c r="B16" s="9"/>
      <c r="C16" s="7"/>
      <c r="D16" s="9"/>
      <c r="E16" s="9"/>
      <c r="F16" s="29"/>
      <c r="G16" s="30"/>
      <c r="H16" s="6"/>
      <c r="I16" s="7"/>
      <c r="J16" s="7"/>
      <c r="K16" s="8"/>
      <c r="L16" s="9"/>
      <c r="M16" s="9"/>
      <c r="N16" s="9"/>
      <c r="O16" s="9"/>
      <c r="P16" s="9"/>
      <c r="Q16" s="9"/>
      <c r="R16" s="3"/>
      <c r="S16" s="27"/>
    </row>
    <row r="17" spans="1:19" ht="17.100000000000001" customHeight="1" x14ac:dyDescent="0.3">
      <c r="A17" s="70" t="s">
        <v>18</v>
      </c>
      <c r="B17" s="70"/>
      <c r="C17" s="70"/>
      <c r="D17" s="70"/>
      <c r="E17" s="70"/>
      <c r="F17" s="70"/>
      <c r="G17" s="70"/>
      <c r="H17" s="70"/>
      <c r="I17" s="70"/>
      <c r="J17" s="70"/>
      <c r="K17" s="70"/>
      <c r="L17" s="70"/>
      <c r="M17" s="70"/>
      <c r="N17" s="70"/>
      <c r="O17" s="9"/>
      <c r="P17" s="9"/>
      <c r="Q17" s="9"/>
      <c r="R17" s="3"/>
      <c r="S17" s="27"/>
    </row>
    <row r="18" spans="1:19" ht="30" customHeight="1" x14ac:dyDescent="0.3">
      <c r="A18" s="71" t="s">
        <v>38</v>
      </c>
      <c r="B18" s="71"/>
      <c r="C18" s="71"/>
      <c r="D18" s="71"/>
      <c r="E18" s="71"/>
      <c r="F18" s="71"/>
      <c r="G18" s="71"/>
      <c r="H18" s="71"/>
      <c r="I18" s="71"/>
      <c r="J18" s="71"/>
      <c r="K18" s="71"/>
      <c r="L18" s="71"/>
      <c r="M18" s="71"/>
      <c r="N18" s="71"/>
      <c r="O18" s="9"/>
      <c r="P18" s="9"/>
      <c r="Q18" s="9"/>
      <c r="R18" s="3"/>
      <c r="S18" s="27"/>
    </row>
    <row r="19" spans="1:19" ht="39.9" customHeight="1" x14ac:dyDescent="0.3">
      <c r="A19" s="72" t="s">
        <v>19</v>
      </c>
      <c r="B19" s="72"/>
      <c r="C19" s="72"/>
      <c r="D19" s="72"/>
      <c r="E19" s="72"/>
      <c r="F19" s="72"/>
      <c r="G19" s="72"/>
      <c r="H19" s="72"/>
      <c r="I19" s="72"/>
      <c r="J19" s="72"/>
      <c r="K19" s="72"/>
      <c r="L19" s="72"/>
      <c r="M19" s="72"/>
      <c r="N19" s="72"/>
      <c r="O19" s="9"/>
      <c r="P19" s="9"/>
      <c r="Q19" s="9"/>
      <c r="R19" s="3"/>
      <c r="S19" s="27"/>
    </row>
    <row r="20" spans="1:19" ht="60" customHeight="1" x14ac:dyDescent="0.3">
      <c r="A20" s="73" t="s">
        <v>27</v>
      </c>
      <c r="B20" s="72"/>
      <c r="C20" s="72"/>
      <c r="D20" s="72"/>
      <c r="E20" s="72"/>
      <c r="F20" s="72"/>
      <c r="G20" s="72"/>
      <c r="H20" s="72"/>
      <c r="I20" s="72"/>
      <c r="J20" s="72"/>
      <c r="K20" s="72"/>
      <c r="L20" s="72"/>
      <c r="M20" s="72"/>
      <c r="N20" s="72"/>
      <c r="O20" s="9"/>
      <c r="P20" s="9"/>
      <c r="Q20" s="9"/>
      <c r="R20" s="3"/>
      <c r="S20" s="27"/>
    </row>
    <row r="21" spans="1:19" ht="39.9" customHeight="1" x14ac:dyDescent="0.3">
      <c r="A21" s="59" t="s">
        <v>20</v>
      </c>
      <c r="B21" s="60"/>
      <c r="C21" s="60"/>
      <c r="D21" s="60"/>
      <c r="E21" s="60"/>
      <c r="F21" s="60"/>
      <c r="G21" s="60"/>
      <c r="H21" s="60"/>
      <c r="I21" s="60"/>
      <c r="J21" s="60"/>
      <c r="K21" s="60"/>
      <c r="L21" s="60"/>
      <c r="M21" s="60"/>
      <c r="N21" s="60"/>
      <c r="O21" s="9"/>
      <c r="P21" s="9"/>
      <c r="Q21" s="9"/>
      <c r="R21" s="3"/>
      <c r="S21" s="27"/>
    </row>
    <row r="22" spans="1:19" ht="60" customHeight="1" x14ac:dyDescent="0.3">
      <c r="A22" s="59" t="s">
        <v>26</v>
      </c>
      <c r="B22" s="60"/>
      <c r="C22" s="60"/>
      <c r="D22" s="60"/>
      <c r="E22" s="60"/>
      <c r="F22" s="60"/>
      <c r="G22" s="60"/>
      <c r="H22" s="60"/>
      <c r="I22" s="60"/>
      <c r="J22" s="60"/>
      <c r="K22" s="60"/>
      <c r="L22" s="60"/>
      <c r="M22" s="60"/>
      <c r="N22" s="60"/>
      <c r="O22" s="9"/>
      <c r="P22" s="9"/>
      <c r="Q22" s="9"/>
      <c r="R22" s="3"/>
      <c r="S22" s="27"/>
    </row>
    <row r="23" spans="1:19" ht="31.5" customHeight="1" x14ac:dyDescent="0.3">
      <c r="A23" s="82" t="s">
        <v>14</v>
      </c>
      <c r="B23" s="83"/>
      <c r="C23" s="84"/>
      <c r="D23" s="79" t="s">
        <v>39</v>
      </c>
      <c r="E23" s="80"/>
      <c r="F23" s="80"/>
      <c r="G23" s="81"/>
      <c r="H23" s="79"/>
      <c r="I23" s="80"/>
      <c r="J23" s="81"/>
      <c r="K23" s="79"/>
      <c r="L23" s="80"/>
      <c r="M23" s="80"/>
      <c r="N23" s="81"/>
      <c r="O23" s="9"/>
      <c r="P23" s="9"/>
      <c r="Q23" s="9"/>
      <c r="R23" s="3"/>
      <c r="S23" s="27"/>
    </row>
    <row r="24" spans="1:19" ht="31.5" customHeight="1" x14ac:dyDescent="0.3">
      <c r="A24" s="85"/>
      <c r="B24" s="86"/>
      <c r="C24" s="87"/>
      <c r="D24" s="79"/>
      <c r="E24" s="80"/>
      <c r="F24" s="80"/>
      <c r="G24" s="81"/>
      <c r="H24" s="79"/>
      <c r="I24" s="80"/>
      <c r="J24" s="81"/>
      <c r="K24" s="79"/>
      <c r="L24" s="80"/>
      <c r="M24" s="80"/>
      <c r="N24" s="81"/>
      <c r="O24" s="9"/>
      <c r="P24" s="9"/>
      <c r="Q24" s="9"/>
      <c r="R24" s="3"/>
      <c r="S24" s="27"/>
    </row>
    <row r="25" spans="1:19" ht="74.25" customHeight="1" x14ac:dyDescent="0.3">
      <c r="A25" s="88" t="s">
        <v>24</v>
      </c>
      <c r="B25" s="88"/>
      <c r="C25" s="88"/>
      <c r="D25" s="88"/>
      <c r="E25" s="88"/>
      <c r="F25" s="88"/>
      <c r="G25" s="88"/>
      <c r="H25" s="88"/>
      <c r="I25" s="88"/>
      <c r="J25" s="88"/>
      <c r="K25" s="88"/>
      <c r="L25" s="88"/>
      <c r="M25" s="88"/>
      <c r="N25" s="88"/>
      <c r="O25" s="9"/>
      <c r="P25" s="9"/>
      <c r="Q25" s="9"/>
      <c r="R25" s="3"/>
      <c r="S25" s="27"/>
    </row>
    <row r="26" spans="1:19" x14ac:dyDescent="0.3">
      <c r="A26" s="31" t="s">
        <v>12</v>
      </c>
      <c r="B26" s="75">
        <f ca="1">TODAY()</f>
        <v>45518</v>
      </c>
      <c r="C26" s="76"/>
      <c r="D26" s="76"/>
      <c r="E26" s="76"/>
      <c r="F26" s="76"/>
      <c r="G26" s="76"/>
      <c r="H26" s="76"/>
      <c r="I26" s="76"/>
      <c r="J26" s="76"/>
      <c r="K26" s="76"/>
      <c r="L26" s="76"/>
      <c r="M26" s="76"/>
      <c r="N26" s="77"/>
      <c r="O26" s="9"/>
      <c r="P26" s="9"/>
      <c r="Q26" s="9"/>
      <c r="R26" s="3"/>
      <c r="S26" s="27"/>
    </row>
    <row r="27" spans="1:19" x14ac:dyDescent="0.3">
      <c r="C27" s="7"/>
      <c r="D27" s="9"/>
      <c r="E27" s="9"/>
      <c r="F27" s="9"/>
      <c r="G27" s="5"/>
      <c r="H27" s="6"/>
      <c r="I27" s="7"/>
      <c r="J27" s="7"/>
      <c r="K27" s="32"/>
      <c r="L27" s="78"/>
      <c r="M27" s="78"/>
      <c r="N27" s="78"/>
      <c r="O27" s="9"/>
      <c r="P27" s="9"/>
      <c r="Q27" s="9"/>
      <c r="R27" s="9"/>
      <c r="S27" s="9"/>
    </row>
    <row r="28" spans="1:19" x14ac:dyDescent="0.3">
      <c r="G28" s="74"/>
      <c r="H28" s="74"/>
      <c r="J28" s="23"/>
      <c r="K28" s="32"/>
      <c r="L28" s="2"/>
      <c r="M28" s="2"/>
      <c r="N28" s="2"/>
    </row>
    <row r="30" spans="1:19" x14ac:dyDescent="0.3">
      <c r="A30" s="41"/>
      <c r="B30" s="41" t="s">
        <v>28</v>
      </c>
      <c r="C30" s="42"/>
      <c r="D30" s="41"/>
      <c r="E30" s="41"/>
      <c r="F30" s="41"/>
      <c r="G30" s="43"/>
    </row>
    <row r="31" spans="1:19" ht="15.6" x14ac:dyDescent="0.35">
      <c r="A31" s="41"/>
      <c r="B31" s="44" t="s">
        <v>30</v>
      </c>
      <c r="C31" s="42"/>
      <c r="D31" s="41"/>
      <c r="E31" s="41"/>
      <c r="F31" s="41"/>
      <c r="G31" s="43" t="s">
        <v>17</v>
      </c>
    </row>
    <row r="32" spans="1:19" x14ac:dyDescent="0.3">
      <c r="A32" s="41"/>
      <c r="B32" s="41" t="s">
        <v>31</v>
      </c>
      <c r="C32" s="42"/>
      <c r="D32" s="41"/>
      <c r="E32" s="41"/>
      <c r="F32" s="41"/>
      <c r="G32" s="43"/>
    </row>
  </sheetData>
  <sheetProtection formatCells="0" formatColumns="0" formatRows="0" insertColumns="0" insertRows="0" insertHyperlinks="0" deleteColumns="0" deleteRows="0" selectLockedCells="1" sort="0" autoFilter="0" pivotTables="0"/>
  <autoFilter ref="A4:N25" xr:uid="{00000000-0009-0000-0000-000000000000}"/>
  <mergeCells count="49">
    <mergeCell ref="N7:N8"/>
    <mergeCell ref="A5:A6"/>
    <mergeCell ref="B5:B6"/>
    <mergeCell ref="N5:N6"/>
    <mergeCell ref="A7:A8"/>
    <mergeCell ref="B7:B8"/>
    <mergeCell ref="C7:C8"/>
    <mergeCell ref="D7:D8"/>
    <mergeCell ref="M7:M8"/>
    <mergeCell ref="E5:E6"/>
    <mergeCell ref="E7:E8"/>
    <mergeCell ref="A2:N2"/>
    <mergeCell ref="D9:D10"/>
    <mergeCell ref="M9:M10"/>
    <mergeCell ref="N9:N10"/>
    <mergeCell ref="A11:A12"/>
    <mergeCell ref="B11:B12"/>
    <mergeCell ref="C11:C12"/>
    <mergeCell ref="D11:D12"/>
    <mergeCell ref="M11:M12"/>
    <mergeCell ref="N11:N12"/>
    <mergeCell ref="A9:A10"/>
    <mergeCell ref="B9:B10"/>
    <mergeCell ref="C9:C10"/>
    <mergeCell ref="C5:C6"/>
    <mergeCell ref="D5:D6"/>
    <mergeCell ref="M5:M6"/>
    <mergeCell ref="G28:H28"/>
    <mergeCell ref="B26:N26"/>
    <mergeCell ref="L27:N27"/>
    <mergeCell ref="D23:G23"/>
    <mergeCell ref="H23:J23"/>
    <mergeCell ref="K23:N23"/>
    <mergeCell ref="A23:C24"/>
    <mergeCell ref="D24:G24"/>
    <mergeCell ref="H24:J24"/>
    <mergeCell ref="K24:N24"/>
    <mergeCell ref="A25:N25"/>
    <mergeCell ref="A22:N22"/>
    <mergeCell ref="B14:N14"/>
    <mergeCell ref="E9:E10"/>
    <mergeCell ref="E11:E12"/>
    <mergeCell ref="A15:N15"/>
    <mergeCell ref="A13:M13"/>
    <mergeCell ref="A17:N17"/>
    <mergeCell ref="A18:N18"/>
    <mergeCell ref="A19:N19"/>
    <mergeCell ref="A20:N20"/>
    <mergeCell ref="A21:N21"/>
  </mergeCells>
  <dataValidations count="1">
    <dataValidation type="list" allowBlank="1" showInputMessage="1" showErrorMessage="1" promptTitle="Selecione a lei correspondente" prompt="Por favor, selecione a lei que a qual está sendo instruindo o processo de aquisição/contratação. Lei 8.666/93 (antiga) ou Lei 14.133/21 (nova lei de licitações)" sqref="B14" xr:uid="{00000000-0002-0000-0000-000000000000}">
      <formula1>$B$31:$B$32</formula1>
    </dataValidation>
  </dataValidations>
  <printOptions horizontalCentered="1"/>
  <pageMargins left="0.19685039370078741" right="0.19685039370078741" top="1.8503937007874016" bottom="0.43307086614173229" header="0.51181102362204722" footer="0.51181102362204722"/>
  <pageSetup paperSize="9" scale="84" firstPageNumber="0" fitToHeight="0" orientation="landscape" horizontalDpi="4294967294" verticalDpi="4294967294" r:id="rId1"/>
  <headerFooter alignWithMargins="0">
    <oddHeader>&amp;C&amp;"Verdana,Normal"&amp;8&amp;G
SERVIÇO PÚBLICO FEDERAL
&amp;"Verdana,Negrito"UNIVERSIDADE FEDERAL DO AMAPÁ
PRÓ-REITORIA DE ADMINISTRAÇÃO
DIVISÃO DE MATERIAIS&amp;"Verdana,Normal"
RODOVIA JUSCELINO KUBITSCHEK, KM 02 – JARDIM MARCO ZERO
CEP 68.903-419 - MACAPÁ- AP</oddHeader>
  </headerFooter>
  <rowBreaks count="1" manualBreakCount="1">
    <brk id="15" max="16383" man="1"/>
  </rowBreaks>
  <legacyDrawingHF r:id="rId2"/>
</worksheet>
</file>

<file path=docProps/app.xml><?xml version="1.0" encoding="utf-8"?>
<Properties xmlns="http://schemas.openxmlformats.org/officeDocument/2006/extended-properties" xmlns:vt="http://schemas.openxmlformats.org/officeDocument/2006/docPropsVTypes">
  <TotalTime>16246</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MAPACOT</vt:lpstr>
      <vt:lpstr>MAPACOT!Area_de_impressao</vt:lpstr>
    </vt:vector>
  </TitlesOfParts>
  <Company>UNIFAP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Planilha de cotações e justificativa de preços</dc:title>
  <dc:creator>Marcelo Souza</dc:creator>
  <cp:keywords>UNIFAP</cp:keywords>
  <dc:description>DEPAG 2021</dc:description>
  <cp:lastModifiedBy>Thais Galvão</cp:lastModifiedBy>
  <cp:revision>14</cp:revision>
  <cp:lastPrinted>2021-07-27T14:55:04Z</cp:lastPrinted>
  <dcterms:created xsi:type="dcterms:W3CDTF">2013-07-31T15:21:25Z</dcterms:created>
  <dcterms:modified xsi:type="dcterms:W3CDTF">2024-08-14T12:34:00Z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